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2\"/>
    </mc:Choice>
  </mc:AlternateContent>
  <bookViews>
    <workbookView xWindow="-108" yWindow="-108" windowWidth="23256" windowHeight="12576"/>
  </bookViews>
  <sheets>
    <sheet name="NOMINA ABRIL" sheetId="1" r:id="rId1"/>
    <sheet name="IMPUESTOS INFONAVIT" sheetId="3" state="hidden" r:id="rId2"/>
    <sheet name="IMPUESTOS IMSS" sheetId="4" state="hidden" r:id="rId3"/>
  </sheets>
  <calcPr calcId="191029"/>
</workbook>
</file>

<file path=xl/calcChain.xml><?xml version="1.0" encoding="utf-8"?>
<calcChain xmlns="http://schemas.openxmlformats.org/spreadsheetml/2006/main">
  <c r="C18" i="1" l="1"/>
  <c r="C19" i="1" s="1"/>
  <c r="I11" i="1" l="1"/>
  <c r="I13" i="1"/>
  <c r="I10" i="1"/>
  <c r="I12" i="1"/>
  <c r="E15" i="4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l="1"/>
  <c r="I14" i="1"/>
  <c r="E17" i="4"/>
  <c r="K9" i="3"/>
  <c r="D16" i="3" s="1"/>
  <c r="D17" i="3" s="1"/>
</calcChain>
</file>

<file path=xl/sharedStrings.xml><?xml version="1.0" encoding="utf-8"?>
<sst xmlns="http://schemas.openxmlformats.org/spreadsheetml/2006/main" count="70" uniqueCount="43">
  <si>
    <t>CERVANTES LOPEZ WENDY ELIZABETH</t>
  </si>
  <si>
    <t>SUELDO 15 DIAS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</si>
  <si>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</si>
  <si>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</si>
  <si>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</si>
  <si>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</si>
  <si>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</si>
  <si>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</si>
  <si>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</si>
  <si>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</si>
  <si>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</si>
  <si>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</si>
  <si>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</si>
  <si>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</si>
  <si>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</si>
  <si>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</si>
  <si>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</si>
  <si>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SUELDO 15DIAS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</si>
  <si>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</si>
  <si>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</si>
  <si>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</si>
  <si>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</si>
  <si>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</si>
  <si>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</si>
  <si>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</si>
  <si>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</si>
  <si>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</si>
  <si>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</si>
  <si>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</si>
  <si>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</si>
  <si>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</si>
  <si>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</si>
  <si>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</si>
  <si>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</si>
  <si>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</si>
  <si>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</si>
  <si>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</si>
  <si>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</si>
  <si>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</si>
  <si>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</si>
  <si>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SUELDO 16 DIAS</t>
  </si>
  <si>
    <t>NOMINA ABRIL 2022</t>
  </si>
  <si>
    <t xml:space="preserve">ABRIL  quincenas 1ra y 2da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</si>
</sst>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65" fontId="1" fillId="2" borderId="1" xfId="1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0" fontId="1" fillId="0" borderId="6" xfId="0" applyFont="1" applyBorder="1"/>
    <xf numFmtId="43" fontId="1" fillId="0" borderId="6" xfId="0" applyNumberFormat="1" applyFont="1" applyBorder="1"/>
    <xf numFmtId="165" fontId="1" fillId="0" borderId="4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19049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4"/>
  <sheetViews>
    <sheetView tabSelected="1" zoomScaleNormal="100" workbookViewId="0">
      <selection activeCell="G11" sqref="G11"/>
    </sheetView>
  </sheetViews>
  <sheetFormatPr baseColWidth="10" defaultRowHeight="14.4" x14ac:dyDescent="0.3"/>
  <cols>
    <col min="1" max="1" width="34.5546875" bestFit="1" customWidth="1"/>
    <col min="2" max="2" width="18.6640625" customWidth="1"/>
    <col min="3" max="3" width="11.6640625" customWidth="1"/>
    <col min="4" max="8" width="11.5546875" customWidth="1"/>
    <col min="9" max="9" width="12.6640625" customWidth="1"/>
    <col min="10" max="10" width="12" bestFit="1" customWidth="1"/>
    <col min="12" max="12" width="13.5546875" bestFit="1" customWidth="1"/>
  </cols>
  <sheetData>
    <row r="3" spans="1:10" ht="16.2" customHeight="1" x14ac:dyDescent="0.3">
      <c r="B3" s="3" t="s">
        <v>13</v>
      </c>
      <c r="C3" s="3"/>
      <c r="D3" s="3"/>
    </row>
    <row r="4" spans="1:10" x14ac:dyDescent="0.3">
      <c r="B4" s="3" t="s">
        <v>14</v>
      </c>
      <c r="C4" s="3"/>
      <c r="D4" s="3"/>
    </row>
    <row r="5" spans="1:10" x14ac:dyDescent="0.3">
      <c r="B5" s="3" t="s">
        <v>41</v>
      </c>
      <c r="C5" s="3"/>
      <c r="D5" s="3"/>
    </row>
    <row r="6" spans="1:10" x14ac:dyDescent="0.3">
      <c r="B6" s="3" t="s">
        <v>42</v>
      </c>
    </row>
    <row r="7" spans="1:10" x14ac:dyDescent="0.3">
      <c r="B7" s="3"/>
    </row>
    <row r="8" spans="1:10" x14ac:dyDescent="0.3">
      <c r="A8" s="1"/>
      <c r="B8" s="1"/>
      <c r="C8" s="1"/>
      <c r="D8" s="1"/>
      <c r="E8" s="1"/>
      <c r="F8" s="1"/>
      <c r="G8" s="1" t="s">
        <v>6</v>
      </c>
      <c r="H8" s="1" t="s">
        <v>12</v>
      </c>
      <c r="I8" s="1" t="s">
        <v>10</v>
      </c>
    </row>
    <row r="9" spans="1:10" x14ac:dyDescent="0.3">
      <c r="A9" s="1"/>
      <c r="B9" s="1"/>
      <c r="C9" s="1" t="s">
        <v>4</v>
      </c>
      <c r="D9" s="1" t="s">
        <v>5</v>
      </c>
      <c r="E9" s="1" t="s">
        <v>7</v>
      </c>
      <c r="F9" s="1" t="s">
        <v>6</v>
      </c>
      <c r="G9" s="1" t="s">
        <v>9</v>
      </c>
      <c r="H9" s="1" t="s">
        <v>8</v>
      </c>
      <c r="I9" s="1" t="s">
        <v>11</v>
      </c>
    </row>
    <row r="10" spans="1:10" x14ac:dyDescent="0.3">
      <c r="A10" s="2" t="s">
        <v>0</v>
      </c>
      <c r="B10" s="2" t="s">
        <v>17</v>
      </c>
      <c r="C10" s="9">
        <v>2593.0500000000002</v>
      </c>
      <c r="D10" s="10"/>
      <c r="E10" s="10">
        <v>95.87</v>
      </c>
      <c r="F10" s="10">
        <v>8.6</v>
      </c>
      <c r="G10" s="10"/>
      <c r="H10" s="9">
        <v>0</v>
      </c>
      <c r="I10" s="9">
        <f>C10-E10+F10-H10</f>
        <v>2505.7800000000002</v>
      </c>
      <c r="J10" s="6"/>
    </row>
    <row r="11" spans="1:10" x14ac:dyDescent="0.3">
      <c r="A11" s="5" t="s">
        <v>0</v>
      </c>
      <c r="B11" s="5" t="s">
        <v>40</v>
      </c>
      <c r="C11" s="11">
        <v>2593.0500000000002</v>
      </c>
      <c r="D11" s="11"/>
      <c r="E11" s="11">
        <v>95.87</v>
      </c>
      <c r="F11" s="11">
        <v>8.6</v>
      </c>
      <c r="G11" s="11" t="s">
        <v>16</v>
      </c>
      <c r="H11" s="11">
        <v>0</v>
      </c>
      <c r="I11" s="11">
        <f t="shared" ref="I11:I13" si="0">C11-E11+F11-H11</f>
        <v>2505.7800000000002</v>
      </c>
      <c r="J11" s="6"/>
    </row>
    <row r="12" spans="1:10" x14ac:dyDescent="0.3">
      <c r="A12" s="2" t="s">
        <v>2</v>
      </c>
      <c r="B12" s="2" t="s">
        <v>1</v>
      </c>
      <c r="C12" s="9">
        <v>2593.0500000000002</v>
      </c>
      <c r="D12" s="10"/>
      <c r="E12" s="10">
        <v>95.87</v>
      </c>
      <c r="F12" s="10">
        <v>8.6</v>
      </c>
      <c r="G12" s="10"/>
      <c r="H12" s="10">
        <v>1553.55</v>
      </c>
      <c r="I12" s="9">
        <f t="shared" si="0"/>
        <v>952.23000000000025</v>
      </c>
      <c r="J12" s="7"/>
    </row>
    <row r="13" spans="1:10" x14ac:dyDescent="0.3">
      <c r="A13" s="5" t="s">
        <v>3</v>
      </c>
      <c r="B13" s="5" t="s">
        <v>40</v>
      </c>
      <c r="C13" s="11">
        <v>2593.0500000000002</v>
      </c>
      <c r="D13" s="11"/>
      <c r="E13" s="11">
        <v>95.87</v>
      </c>
      <c r="F13" s="11">
        <v>8.6</v>
      </c>
      <c r="G13" s="11"/>
      <c r="H13" s="11">
        <v>1553.55</v>
      </c>
      <c r="I13" s="11">
        <f t="shared" si="0"/>
        <v>952.23000000000025</v>
      </c>
    </row>
    <row r="14" spans="1:10" x14ac:dyDescent="0.3">
      <c r="A14" s="48"/>
      <c r="B14" s="48"/>
      <c r="C14" s="48"/>
      <c r="D14" s="48"/>
      <c r="E14" s="48"/>
      <c r="F14" s="48"/>
      <c r="G14" s="48"/>
      <c r="H14" s="48"/>
      <c r="I14" s="45">
        <f>SUM(I10:I13)</f>
        <v>6916.0200000000013</v>
      </c>
    </row>
    <row r="16" spans="1:10" x14ac:dyDescent="0.3">
      <c r="B16" s="46" t="s">
        <v>39</v>
      </c>
      <c r="C16" s="47"/>
    </row>
    <row r="17" spans="2:12" s="26" customFormat="1" x14ac:dyDescent="0.3">
      <c r="B17" s="4" t="s">
        <v>37</v>
      </c>
      <c r="C17" s="37">
        <v>10283.469999999999</v>
      </c>
      <c r="E17" s="38"/>
    </row>
    <row r="18" spans="2:12" ht="15" thickBot="1" x14ac:dyDescent="0.35">
      <c r="B18" s="42" t="s">
        <v>15</v>
      </c>
      <c r="C18" s="43">
        <f>SUM(C10:C13)*0.03</f>
        <v>311.166</v>
      </c>
    </row>
    <row r="19" spans="2:12" ht="15" thickTop="1" x14ac:dyDescent="0.3">
      <c r="B19" s="8" t="s">
        <v>18</v>
      </c>
      <c r="C19" s="8">
        <f>SUM(C17:C18)</f>
        <v>10594.635999999999</v>
      </c>
    </row>
    <row r="20" spans="2:12" x14ac:dyDescent="0.3">
      <c r="C20" s="3"/>
    </row>
    <row r="21" spans="2:12" x14ac:dyDescent="0.3">
      <c r="F21" s="19"/>
      <c r="L21" s="12"/>
    </row>
    <row r="22" spans="2:12" x14ac:dyDescent="0.3">
      <c r="F22" s="19"/>
    </row>
    <row r="24" spans="2:12" x14ac:dyDescent="0.3">
      <c r="C24" s="7"/>
      <c r="K24" t="s">
        <v>16</v>
      </c>
    </row>
  </sheetData>
  <mergeCells count="2">
    <mergeCell ref="B16:C16"/>
    <mergeCell ref="A14:H14"/>
  </mergeCells>
  <pageMargins left="0.7" right="0.7" top="0.75" bottom="0.75" header="0.3" footer="0.3"/>
  <pageSetup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13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3">
      <c r="C2" s="3" t="s">
        <v>13</v>
      </c>
      <c r="D2" s="3"/>
      <c r="E2" s="3"/>
    </row>
    <row r="3" spans="1:12" x14ac:dyDescent="0.3">
      <c r="C3" s="3" t="s">
        <v>14</v>
      </c>
      <c r="D3" s="3"/>
      <c r="E3" s="3"/>
    </row>
    <row r="4" spans="1:12" x14ac:dyDescent="0.3">
      <c r="C4" s="3" t="s">
        <v>19</v>
      </c>
      <c r="D4" s="3"/>
      <c r="E4" s="3"/>
    </row>
    <row r="5" spans="1:12" x14ac:dyDescent="0.3">
      <c r="C5" s="3" t="s">
        <v>20</v>
      </c>
    </row>
    <row r="6" spans="1:12" x14ac:dyDescent="0.3">
      <c r="C6" s="3"/>
    </row>
    <row r="7" spans="1:12" s="30" customFormat="1" ht="28.8" x14ac:dyDescent="0.3">
      <c r="A7" s="27"/>
      <c r="B7" s="28"/>
      <c r="C7" s="49" t="s">
        <v>21</v>
      </c>
      <c r="D7" s="50"/>
      <c r="E7" s="14" t="s">
        <v>24</v>
      </c>
      <c r="F7" s="49" t="s">
        <v>26</v>
      </c>
      <c r="G7" s="50"/>
      <c r="H7" s="14" t="s">
        <v>29</v>
      </c>
      <c r="I7" s="14" t="s">
        <v>30</v>
      </c>
      <c r="J7" s="49" t="s">
        <v>31</v>
      </c>
      <c r="K7" s="50"/>
    </row>
    <row r="8" spans="1:12" s="26" customFormat="1" ht="28.8" x14ac:dyDescent="0.3">
      <c r="A8" s="4"/>
      <c r="B8" s="14" t="s">
        <v>25</v>
      </c>
      <c r="C8" s="14" t="s">
        <v>22</v>
      </c>
      <c r="D8" s="14" t="s">
        <v>23</v>
      </c>
      <c r="E8" s="33" t="s">
        <v>32</v>
      </c>
      <c r="F8" s="34" t="s">
        <v>33</v>
      </c>
      <c r="G8" s="33" t="s">
        <v>34</v>
      </c>
      <c r="H8" s="35" t="s">
        <v>35</v>
      </c>
      <c r="I8" s="34" t="s">
        <v>27</v>
      </c>
      <c r="J8" s="35" t="s">
        <v>28</v>
      </c>
      <c r="K8" s="34" t="s">
        <v>27</v>
      </c>
    </row>
    <row r="9" spans="1:12" x14ac:dyDescent="0.3">
      <c r="A9" s="2" t="s">
        <v>0</v>
      </c>
      <c r="B9" s="20">
        <v>148.1</v>
      </c>
      <c r="C9" s="20">
        <v>61</v>
      </c>
      <c r="D9" s="25">
        <v>45</v>
      </c>
      <c r="E9" s="22">
        <f>B9*C9*0.02</f>
        <v>180.68200000000002</v>
      </c>
      <c r="F9" s="22">
        <f>B9*D9*0.01125</f>
        <v>74.975624999999994</v>
      </c>
      <c r="G9" s="22">
        <f>B9*D9*0.0315</f>
        <v>209.93174999999999</v>
      </c>
      <c r="H9" s="22">
        <f>B9*C9*0.05</f>
        <v>451.70500000000004</v>
      </c>
      <c r="I9" s="22">
        <v>0</v>
      </c>
      <c r="J9" s="21">
        <f>SUM(E9,G9,H9)</f>
        <v>842.31875000000002</v>
      </c>
      <c r="K9" s="21">
        <f>SUM(F9,I9)</f>
        <v>74.975624999999994</v>
      </c>
      <c r="L9" s="6"/>
    </row>
    <row r="10" spans="1:12" x14ac:dyDescent="0.3">
      <c r="A10" s="5"/>
      <c r="B10" s="23"/>
      <c r="C10" s="23"/>
      <c r="D10" s="24"/>
      <c r="E10" s="24"/>
      <c r="F10" s="24"/>
      <c r="G10" s="24"/>
      <c r="H10" s="24"/>
      <c r="I10" s="24"/>
      <c r="J10" s="24"/>
      <c r="K10" s="24"/>
      <c r="L10" s="6"/>
    </row>
    <row r="11" spans="1:12" x14ac:dyDescent="0.3">
      <c r="A11" s="2" t="s">
        <v>2</v>
      </c>
      <c r="B11" s="20">
        <v>148.1</v>
      </c>
      <c r="C11" s="20">
        <v>61</v>
      </c>
      <c r="D11" s="25">
        <v>61</v>
      </c>
      <c r="E11" s="22">
        <f>B11*C11*0.02</f>
        <v>180.68200000000002</v>
      </c>
      <c r="F11" s="22">
        <f>B11*D11*0.01125</f>
        <v>101.63362499999999</v>
      </c>
      <c r="G11" s="22">
        <f>B11*D11*0.0315</f>
        <v>284.57415000000003</v>
      </c>
      <c r="H11" s="22">
        <f>B11*C11*0.05</f>
        <v>451.70500000000004</v>
      </c>
      <c r="I11" s="22">
        <v>5662.02</v>
      </c>
      <c r="J11" s="21">
        <f>SUM(E11,G11,H11)</f>
        <v>916.96115000000009</v>
      </c>
      <c r="K11" s="21">
        <f>SUM(F11,I11)</f>
        <v>5763.6536250000008</v>
      </c>
      <c r="L11" s="7"/>
    </row>
    <row r="12" spans="1:12" x14ac:dyDescent="0.3">
      <c r="A12" s="5"/>
      <c r="B12" s="23"/>
      <c r="C12" s="23"/>
      <c r="D12" s="24"/>
      <c r="E12" s="24"/>
      <c r="F12" s="24"/>
      <c r="G12" s="24"/>
      <c r="H12" s="24"/>
      <c r="I12" s="24"/>
      <c r="J12" s="24"/>
      <c r="K12" s="24"/>
    </row>
    <row r="14" spans="1:12" x14ac:dyDescent="0.3">
      <c r="C14" s="49" t="s">
        <v>31</v>
      </c>
      <c r="D14" s="50"/>
    </row>
    <row r="15" spans="1:12" x14ac:dyDescent="0.3">
      <c r="C15" s="31" t="s">
        <v>28</v>
      </c>
      <c r="D15" s="32">
        <f>SUM(J9:J11)</f>
        <v>1759.2799</v>
      </c>
      <c r="F15" s="19"/>
      <c r="G15" s="18"/>
    </row>
    <row r="16" spans="1:12" ht="15" thickBot="1" x14ac:dyDescent="0.35">
      <c r="C16" s="40" t="s">
        <v>27</v>
      </c>
      <c r="D16" s="41">
        <f>SUM(K9:K11)</f>
        <v>5838.6292500000009</v>
      </c>
    </row>
    <row r="17" spans="3:14" ht="15" thickTop="1" x14ac:dyDescent="0.3">
      <c r="C17" s="8" t="s">
        <v>18</v>
      </c>
      <c r="D17" s="8">
        <f>D15+D16</f>
        <v>7597.9091500000013</v>
      </c>
    </row>
    <row r="18" spans="3:14" x14ac:dyDescent="0.3">
      <c r="D18" s="3"/>
      <c r="G18" s="16"/>
    </row>
    <row r="19" spans="3:14" x14ac:dyDescent="0.3">
      <c r="G19" s="17"/>
      <c r="H19" s="19"/>
      <c r="N19" s="12"/>
    </row>
    <row r="20" spans="3:14" x14ac:dyDescent="0.3">
      <c r="G20" s="15"/>
    </row>
    <row r="22" spans="3:14" x14ac:dyDescent="0.3">
      <c r="D22" s="7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13" bestFit="1" customWidth="1"/>
    <col min="8" max="8" width="13.5546875" bestFit="1" customWidth="1"/>
  </cols>
  <sheetData>
    <row r="2" spans="1:6" ht="16.2" customHeight="1" x14ac:dyDescent="0.3">
      <c r="C2" s="3" t="s">
        <v>13</v>
      </c>
    </row>
    <row r="3" spans="1:6" x14ac:dyDescent="0.3">
      <c r="C3" s="3" t="s">
        <v>14</v>
      </c>
    </row>
    <row r="4" spans="1:6" x14ac:dyDescent="0.3">
      <c r="C4" s="3" t="s">
        <v>19</v>
      </c>
    </row>
    <row r="5" spans="1:6" x14ac:dyDescent="0.3">
      <c r="C5" s="3" t="s">
        <v>20</v>
      </c>
    </row>
    <row r="6" spans="1:6" x14ac:dyDescent="0.3">
      <c r="C6" s="3"/>
    </row>
    <row r="7" spans="1:6" s="30" customFormat="1" ht="30.75" customHeight="1" x14ac:dyDescent="0.3">
      <c r="A7" s="27"/>
      <c r="B7" s="28"/>
      <c r="C7" s="36" t="s">
        <v>36</v>
      </c>
      <c r="D7" s="49" t="s">
        <v>38</v>
      </c>
      <c r="E7" s="50"/>
    </row>
    <row r="8" spans="1:6" s="26" customFormat="1" x14ac:dyDescent="0.3">
      <c r="A8" s="4"/>
      <c r="B8" s="14" t="s">
        <v>25</v>
      </c>
      <c r="C8" s="14" t="s">
        <v>22</v>
      </c>
      <c r="D8" s="34" t="s">
        <v>27</v>
      </c>
      <c r="E8" s="33" t="s">
        <v>28</v>
      </c>
    </row>
    <row r="9" spans="1:6" x14ac:dyDescent="0.3">
      <c r="A9" s="2" t="s">
        <v>0</v>
      </c>
      <c r="B9" s="39">
        <v>148.1</v>
      </c>
      <c r="C9" s="20">
        <v>31</v>
      </c>
      <c r="D9" s="22">
        <v>57.39</v>
      </c>
      <c r="E9" s="22">
        <v>798.31</v>
      </c>
      <c r="F9" s="6"/>
    </row>
    <row r="10" spans="1:6" x14ac:dyDescent="0.3">
      <c r="A10" s="5"/>
      <c r="B10" s="23"/>
      <c r="C10" s="23"/>
      <c r="D10" s="24"/>
      <c r="E10" s="24"/>
      <c r="F10" s="6"/>
    </row>
    <row r="11" spans="1:6" x14ac:dyDescent="0.3">
      <c r="A11" s="2" t="s">
        <v>2</v>
      </c>
      <c r="B11" s="20">
        <v>148.1</v>
      </c>
      <c r="C11" s="20">
        <v>31</v>
      </c>
      <c r="D11" s="22">
        <v>57.39</v>
      </c>
      <c r="E11" s="22">
        <v>798.31</v>
      </c>
      <c r="F11" s="7"/>
    </row>
    <row r="12" spans="1:6" x14ac:dyDescent="0.3">
      <c r="A12" s="5"/>
      <c r="B12" s="23"/>
      <c r="C12" s="23"/>
      <c r="D12" s="24"/>
      <c r="E12" s="24"/>
    </row>
    <row r="14" spans="1:6" x14ac:dyDescent="0.3">
      <c r="D14" s="36" t="s">
        <v>31</v>
      </c>
      <c r="E14" s="29"/>
    </row>
    <row r="15" spans="1:6" x14ac:dyDescent="0.3">
      <c r="D15" s="31" t="s">
        <v>28</v>
      </c>
      <c r="E15" s="32">
        <f>SUM(E9,E11)</f>
        <v>1596.62</v>
      </c>
    </row>
    <row r="16" spans="1:6" ht="15" thickBot="1" x14ac:dyDescent="0.35">
      <c r="D16" s="40" t="s">
        <v>27</v>
      </c>
      <c r="E16" s="41">
        <f>SUM(D9,D11)</f>
        <v>114.78</v>
      </c>
    </row>
    <row r="17" spans="4:8" ht="15" thickTop="1" x14ac:dyDescent="0.3">
      <c r="D17" s="8" t="s">
        <v>18</v>
      </c>
      <c r="E17" s="44">
        <f>E15+E16</f>
        <v>1711.3999999999999</v>
      </c>
    </row>
    <row r="18" spans="4:8" x14ac:dyDescent="0.3">
      <c r="E18" s="16"/>
    </row>
    <row r="19" spans="4:8" x14ac:dyDescent="0.3">
      <c r="E19" s="17"/>
      <c r="H19" s="12"/>
    </row>
    <row r="20" spans="4:8" x14ac:dyDescent="0.3">
      <c r="E20" s="15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ABRIL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2022-02-23T18:14:42Z</cp:lastPrinted>
  <dcterms:created xsi:type="dcterms:W3CDTF">2020-01-10T16:46:47Z</dcterms:created>
  <dcterms:modified xsi:type="dcterms:W3CDTF">2023-03-02T03:16:10Z</dcterms:modified>
</cp:coreProperties>
</file>